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òn Programática\"/>
    </mc:Choice>
  </mc:AlternateContent>
  <xr:revisionPtr revIDLastSave="0" documentId="13_ncr:1_{60FCA02A-7180-48F0-A1F2-5CB4E9003EBC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0730" windowHeight="1116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E28" i="1" s="1"/>
  <c r="G25" i="1"/>
  <c r="F25" i="1"/>
  <c r="D25" i="1"/>
  <c r="C25" i="1"/>
  <c r="G21" i="1"/>
  <c r="F21" i="1"/>
  <c r="D21" i="1"/>
  <c r="C21" i="1"/>
  <c r="E21" i="1" s="1"/>
  <c r="G12" i="1"/>
  <c r="F12" i="1"/>
  <c r="D12" i="1"/>
  <c r="C12" i="1"/>
  <c r="G9" i="1"/>
  <c r="F9" i="1"/>
  <c r="H34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28" i="1" l="1"/>
  <c r="E12" i="1"/>
  <c r="H12" i="1" s="1"/>
  <c r="E25" i="1"/>
  <c r="H25" i="1" s="1"/>
  <c r="H21" i="1"/>
  <c r="G39" i="1"/>
  <c r="F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<sst xmlns="http://schemas.openxmlformats.org/spreadsheetml/2006/main" count="44" uniqueCount="44">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</sst>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42334</xdr:colOff>
      <xdr:row>1</xdr:row>
      <xdr:rowOff>31750</xdr:rowOff>
    </xdr:from>
    <xdr:to>
      <xdr:col>1</xdr:col>
      <xdr:colOff>1345296</xdr:colOff>
      <xdr:row>3</xdr:row>
      <xdr:rowOff>158750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DDE008-9465-57B9-53F0-55A348289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4334" y="222250"/>
          <a:ext cx="1302962" cy="550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F36" sqref="F36:G36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3.5703125" style="1" bestFit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7.100000000000001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7.100000000000001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7.100000000000001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640178584.09000003</v>
      </c>
      <c r="D9" s="16">
        <f>SUM(D10:D11)</f>
        <v>94216574.419999987</v>
      </c>
      <c r="E9" s="15">
        <f>C9+D9</f>
        <v>734395158.50999999</v>
      </c>
      <c r="F9" s="16">
        <f>SUM(F10:F11)</f>
        <v>731510819.77999997</v>
      </c>
      <c r="G9" s="15">
        <f>SUM(G10:G11)</f>
        <v>698892429.55999994</v>
      </c>
      <c r="H9" s="14">
        <f>E9-F9</f>
        <v>2884338.7300000191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640178584.09000003</v>
      </c>
      <c r="D11" s="18">
        <v>94216574.419999987</v>
      </c>
      <c r="E11" s="19">
        <f t="shared" si="0"/>
        <v>734395158.50999999</v>
      </c>
      <c r="F11" s="18">
        <v>731510819.77999997</v>
      </c>
      <c r="G11" s="17">
        <v>698892429.55999994</v>
      </c>
      <c r="H11" s="20">
        <f t="shared" si="1"/>
        <v>2884338.7300000191</v>
      </c>
    </row>
    <row r="12" spans="2:8" s="9" customFormat="1" ht="15" customHeight="1" x14ac:dyDescent="0.2">
      <c r="B12" s="8" t="s">
        <v>15</v>
      </c>
      <c r="C12" s="15">
        <f>SUM(C13:C20)</f>
        <v>3981156637.6099997</v>
      </c>
      <c r="D12" s="16">
        <f>SUM(D13:D20)</f>
        <v>38928392.24000001</v>
      </c>
      <c r="E12" s="15">
        <f t="shared" si="0"/>
        <v>4020085029.8499994</v>
      </c>
      <c r="F12" s="16">
        <f>SUM(F13:F20)</f>
        <v>1708411699.8099999</v>
      </c>
      <c r="G12" s="15">
        <f>SUM(G13:G20)</f>
        <v>1617187500.5900002</v>
      </c>
      <c r="H12" s="14">
        <f t="shared" si="1"/>
        <v>2311673330.0399995</v>
      </c>
    </row>
    <row r="13" spans="2:8" ht="15" customHeight="1" x14ac:dyDescent="0.2">
      <c r="B13" s="6" t="s">
        <v>16</v>
      </c>
      <c r="C13" s="17">
        <v>2377084558.96</v>
      </c>
      <c r="D13" s="18">
        <v>-322646096.80999994</v>
      </c>
      <c r="E13" s="19">
        <f t="shared" si="0"/>
        <v>2054438462.1500001</v>
      </c>
      <c r="F13" s="18">
        <v>1126378694.54</v>
      </c>
      <c r="G13" s="17">
        <v>1065628576.33</v>
      </c>
      <c r="H13" s="20">
        <f t="shared" si="1"/>
        <v>928059767.61000013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14480353.99</v>
      </c>
      <c r="D15" s="18">
        <v>-9112045.2299999967</v>
      </c>
      <c r="E15" s="19">
        <f t="shared" si="0"/>
        <v>5368308.7600000035</v>
      </c>
      <c r="F15" s="18">
        <v>1816556.53</v>
      </c>
      <c r="G15" s="17">
        <v>1792858.7</v>
      </c>
      <c r="H15" s="20">
        <f t="shared" si="1"/>
        <v>3551752.2300000032</v>
      </c>
    </row>
    <row r="16" spans="2:8" ht="15" customHeight="1" x14ac:dyDescent="0.2">
      <c r="B16" s="6" t="s">
        <v>19</v>
      </c>
      <c r="C16" s="17">
        <v>136177291.78999999</v>
      </c>
      <c r="D16" s="18">
        <v>-4588203.5300000012</v>
      </c>
      <c r="E16" s="19">
        <f t="shared" si="0"/>
        <v>131589088.25999999</v>
      </c>
      <c r="F16" s="18">
        <v>95596906.859999999</v>
      </c>
      <c r="G16" s="17">
        <v>86070051.799999997</v>
      </c>
      <c r="H16" s="20">
        <f t="shared" si="1"/>
        <v>35992181.399999991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188044606.71000001</v>
      </c>
      <c r="D19" s="18">
        <v>-7450582.1800000072</v>
      </c>
      <c r="E19" s="19">
        <f t="shared" si="0"/>
        <v>180594024.53</v>
      </c>
      <c r="F19" s="18">
        <v>124236100.28</v>
      </c>
      <c r="G19" s="17">
        <v>122143531.27</v>
      </c>
      <c r="H19" s="20">
        <f t="shared" si="1"/>
        <v>56357924.25</v>
      </c>
    </row>
    <row r="20" spans="2:8" ht="15" customHeight="1" x14ac:dyDescent="0.2">
      <c r="B20" s="6" t="s">
        <v>23</v>
      </c>
      <c r="C20" s="17">
        <v>1265369826.1600001</v>
      </c>
      <c r="D20" s="18">
        <v>382725319.98999995</v>
      </c>
      <c r="E20" s="19">
        <f t="shared" si="0"/>
        <v>1648095146.1500001</v>
      </c>
      <c r="F20" s="18">
        <v>360383441.60000002</v>
      </c>
      <c r="G20" s="17">
        <v>341552482.49000001</v>
      </c>
      <c r="H20" s="20">
        <f t="shared" si="1"/>
        <v>1287711704.5500002</v>
      </c>
    </row>
    <row r="21" spans="2:8" s="9" customFormat="1" ht="15" customHeight="1" x14ac:dyDescent="0.2">
      <c r="B21" s="8" t="s">
        <v>24</v>
      </c>
      <c r="C21" s="15">
        <f>SUM(C22:C24)</f>
        <v>320936336.81</v>
      </c>
      <c r="D21" s="16">
        <f>SUM(D22:D24)</f>
        <v>40568752.140000015</v>
      </c>
      <c r="E21" s="15">
        <f t="shared" si="0"/>
        <v>361505088.95000005</v>
      </c>
      <c r="F21" s="16">
        <f>SUM(F22:F24)</f>
        <v>273343526.42000002</v>
      </c>
      <c r="G21" s="15">
        <f>SUM(G22:G24)</f>
        <v>266468877.34</v>
      </c>
      <c r="H21" s="14">
        <f t="shared" si="1"/>
        <v>88161562.530000031</v>
      </c>
    </row>
    <row r="22" spans="2:8" ht="30" customHeight="1" x14ac:dyDescent="0.2">
      <c r="B22" s="6" t="s">
        <v>25</v>
      </c>
      <c r="C22" s="17">
        <v>293419274.82999998</v>
      </c>
      <c r="D22" s="18">
        <v>45504618.730000019</v>
      </c>
      <c r="E22" s="19">
        <f t="shared" si="0"/>
        <v>338923893.56</v>
      </c>
      <c r="F22" s="18">
        <v>252694325.46000001</v>
      </c>
      <c r="G22" s="17">
        <v>246173712.97</v>
      </c>
      <c r="H22" s="20">
        <f t="shared" si="1"/>
        <v>86229568.099999994</v>
      </c>
    </row>
    <row r="23" spans="2:8" ht="30" customHeight="1" x14ac:dyDescent="0.2">
      <c r="B23" s="6" t="s">
        <v>26</v>
      </c>
      <c r="C23" s="17">
        <v>27517061.98</v>
      </c>
      <c r="D23" s="18">
        <v>-4935866.59</v>
      </c>
      <c r="E23" s="19">
        <f t="shared" si="0"/>
        <v>22581195.390000001</v>
      </c>
      <c r="F23" s="18">
        <v>20649200.960000001</v>
      </c>
      <c r="G23" s="17">
        <v>20295164.370000001</v>
      </c>
      <c r="H23" s="20">
        <f t="shared" si="1"/>
        <v>1931994.4299999997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541800</v>
      </c>
      <c r="D25" s="16">
        <f>SUM(D26:D27)</f>
        <v>28462675.489999998</v>
      </c>
      <c r="E25" s="15">
        <f t="shared" si="0"/>
        <v>29004475.489999998</v>
      </c>
      <c r="F25" s="16">
        <f>SUM(F26:F27)</f>
        <v>22415305.039999999</v>
      </c>
      <c r="G25" s="15">
        <f>SUM(G26:G27)</f>
        <v>22415305.039999999</v>
      </c>
      <c r="H25" s="14">
        <f t="shared" si="1"/>
        <v>6589170.4499999993</v>
      </c>
    </row>
    <row r="26" spans="2:8" ht="30" customHeight="1" x14ac:dyDescent="0.2">
      <c r="B26" s="6" t="s">
        <v>29</v>
      </c>
      <c r="C26" s="17">
        <v>459000</v>
      </c>
      <c r="D26" s="18">
        <v>28545241.989999998</v>
      </c>
      <c r="E26" s="19">
        <f t="shared" si="0"/>
        <v>29004241.989999998</v>
      </c>
      <c r="F26" s="18">
        <v>22415071.539999999</v>
      </c>
      <c r="G26" s="17">
        <v>22415071.539999999</v>
      </c>
      <c r="H26" s="20">
        <f t="shared" si="1"/>
        <v>6589170.4499999993</v>
      </c>
    </row>
    <row r="27" spans="2:8" ht="15" customHeight="1" x14ac:dyDescent="0.2">
      <c r="B27" s="6" t="s">
        <v>30</v>
      </c>
      <c r="C27" s="17">
        <v>82800</v>
      </c>
      <c r="D27" s="18">
        <v>-82566.5</v>
      </c>
      <c r="E27" s="19">
        <f t="shared" si="0"/>
        <v>233.5</v>
      </c>
      <c r="F27" s="18">
        <v>233.5</v>
      </c>
      <c r="G27" s="17">
        <v>233.5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352582442.27999997</v>
      </c>
      <c r="D28" s="16">
        <f>SUM(D29:D32)</f>
        <v>-3808159.8200000022</v>
      </c>
      <c r="E28" s="15">
        <f t="shared" si="0"/>
        <v>348774282.45999998</v>
      </c>
      <c r="F28" s="16">
        <f>SUM(F29:F32)</f>
        <v>346984152.20999998</v>
      </c>
      <c r="G28" s="15">
        <f>SUM(G29:G32)</f>
        <v>347570448.44999999</v>
      </c>
      <c r="H28" s="14">
        <f t="shared" si="1"/>
        <v>1790130.25</v>
      </c>
    </row>
    <row r="29" spans="2:8" ht="15" customHeight="1" x14ac:dyDescent="0.2">
      <c r="B29" s="6" t="s">
        <v>32</v>
      </c>
      <c r="C29" s="17">
        <v>89768670.549999997</v>
      </c>
      <c r="D29" s="18">
        <v>4736964.3099999987</v>
      </c>
      <c r="E29" s="19">
        <f t="shared" si="0"/>
        <v>94505634.859999999</v>
      </c>
      <c r="F29" s="18">
        <v>92715504.609999999</v>
      </c>
      <c r="G29" s="17">
        <v>93301800.849999994</v>
      </c>
      <c r="H29" s="20">
        <f t="shared" si="1"/>
        <v>1790130.25</v>
      </c>
    </row>
    <row r="30" spans="2:8" ht="15" customHeight="1" x14ac:dyDescent="0.2">
      <c r="B30" s="6" t="s">
        <v>33</v>
      </c>
      <c r="C30" s="17">
        <v>262813771.72999999</v>
      </c>
      <c r="D30" s="18">
        <v>-8545124.1300000008</v>
      </c>
      <c r="E30" s="19">
        <f t="shared" si="0"/>
        <v>254268647.59999999</v>
      </c>
      <c r="F30" s="18">
        <v>254268647.59999999</v>
      </c>
      <c r="G30" s="17">
        <v>254268647.59999999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23008327.300000001</v>
      </c>
      <c r="D36" s="22">
        <v>0</v>
      </c>
      <c r="E36" s="15">
        <f t="shared" si="0"/>
        <v>23008327.300000001</v>
      </c>
      <c r="F36" s="22">
        <v>20358949.390000001</v>
      </c>
      <c r="G36" s="21">
        <v>20358949.390000001</v>
      </c>
      <c r="H36" s="14">
        <f t="shared" si="1"/>
        <v>2649377.91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5318404128.0900002</v>
      </c>
      <c r="D39" s="25">
        <f>SUM(D37,D36,D35,D33,D28,D25,D9,D12,D21)</f>
        <v>198368234.47</v>
      </c>
      <c r="E39" s="24">
        <f t="shared" si="0"/>
        <v>5516772362.5600004</v>
      </c>
      <c r="F39" s="25">
        <f>SUM(F37,F36,F35,F33,F28,F25,F21,F12,F9)</f>
        <v>3103024452.6499996</v>
      </c>
      <c r="G39" s="24">
        <f>SUM(G37,G36,G35,G33,G28,G25,G21,G12,G9)</f>
        <v>2972893510.3700004</v>
      </c>
      <c r="H39" s="26">
        <f t="shared" si="1"/>
        <v>2413747909.9100008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2025-01-27T18:00:28Z</cp:lastPrinted>
  <dcterms:created xsi:type="dcterms:W3CDTF">2019-12-16T16:57:10Z</dcterms:created>
  <dcterms:modified xsi:type="dcterms:W3CDTF">2025-07-15T19:55:01Z</dcterms:modified>
</cp:coreProperties>
</file>